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va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04C24"/>
      <sz val="14"/>
    </font>
    <font>
      <b val="1"/>
    </font>
    <font>
      <b val="1"/>
      <color rgb="00FFFFFF"/>
    </font>
    <font>
      <b val="1"/>
      <color rgb="001F4E9A"/>
    </font>
    <font>
      <b val="1"/>
      <color rgb="00C55A1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EEF4FF"/>
      </patternFill>
    </fill>
    <fill>
      <patternFill patternType="solid">
        <fgColor rgb="00404C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horizontal="center"/>
    </xf>
    <xf numFmtId="10" fontId="0" fillId="0" borderId="0" pivotButton="0" quotePrefix="0" xfId="0"/>
    <xf numFmtId="0" fontId="2" fillId="0" borderId="0" pivotButton="0" quotePrefix="0" xfId="0"/>
    <xf numFmtId="10" fontId="4" fillId="0" borderId="0" pivotButton="0" quotePrefix="0" xfId="0"/>
    <xf numFmtId="9" fontId="0" fillId="2" borderId="0" pivotButton="0" quotePrefix="0" xfId="0"/>
    <xf numFmtId="10" fontId="5" fillId="0" borderId="0" pivotButton="0" quotePrefix="0" xfId="0"/>
    <xf numFmtId="2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Curva S – Avance acumulado</a:t>
            </a:r>
          </a:p>
        </rich>
      </tx>
    </title>
    <plotArea>
      <lineChart>
        <grouping val="standard"/>
        <ser>
          <idx val="0"/>
          <order val="0"/>
          <tx>
            <v>Plan acumulado</v>
          </tx>
          <spPr>
            <a:ln xmlns:a="http://schemas.openxmlformats.org/drawingml/2006/main">
              <a:solidFill>
                <a:srgbClr val="4472C4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'Curva S'!$F$4:$O$4</f>
            </numRef>
          </cat>
          <val>
            <numRef>
              <f>'Curva S'!$F$11:$O$11</f>
            </numRef>
          </val>
        </ser>
        <ser>
          <idx val="1"/>
          <order val="1"/>
          <tx>
            <v>Real acumulado</v>
          </tx>
          <spPr>
            <a:ln xmlns:a="http://schemas.openxmlformats.org/drawingml/2006/main">
              <a:solidFill>
                <a:srgbClr val="ED7D31"/>
              </a:solidFill>
              <a:prstDash val="solid"/>
            </a:ln>
          </spPr>
          <marker>
            <symbol val="square"/>
            <spPr>
              <a:ln xmlns:a="http://schemas.openxmlformats.org/drawingml/2006/main">
                <a:prstDash val="solid"/>
              </a:ln>
            </spPr>
          </marker>
          <cat>
            <numRef>
              <f>'Curva S'!$F$4:$O$4</f>
            </numRef>
          </cat>
          <val>
            <numRef>
              <f>'Curva S'!$F$19:$O$19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Avance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Curva S de avance · Ejemplo Beelance</t>
        </is>
      </c>
    </row>
    <row r="2">
      <c r="A2" t="inlineStr">
        <is>
          <t>Semana de corte</t>
        </is>
      </c>
      <c r="B2" s="2" t="n">
        <v>6</v>
      </c>
      <c r="D2" t="inlineStr">
        <is>
          <t>Control pesos:</t>
        </is>
      </c>
      <c r="E2" s="3">
        <f>SUM(B5:B9)</f>
        <v/>
      </c>
    </row>
    <row r="4">
      <c r="A4" s="4" t="inlineStr">
        <is>
          <t>Actividad</t>
        </is>
      </c>
      <c r="B4" s="4" t="inlineStr">
        <is>
          <t>Peso</t>
        </is>
      </c>
      <c r="C4" s="4" t="inlineStr">
        <is>
          <t>Inicio</t>
        </is>
      </c>
      <c r="D4" s="4" t="inlineStr">
        <is>
          <t>Fin</t>
        </is>
      </c>
      <c r="F4" s="5" t="n">
        <v>1</v>
      </c>
      <c r="G4" s="5" t="n">
        <v>2</v>
      </c>
      <c r="H4" s="5" t="n">
        <v>3</v>
      </c>
      <c r="I4" s="5" t="n">
        <v>4</v>
      </c>
      <c r="J4" s="5" t="n">
        <v>5</v>
      </c>
      <c r="K4" s="5" t="n">
        <v>6</v>
      </c>
      <c r="L4" s="5" t="n">
        <v>7</v>
      </c>
      <c r="M4" s="5" t="n">
        <v>8</v>
      </c>
      <c r="N4" s="5" t="n">
        <v>9</v>
      </c>
      <c r="O4" s="5" t="n">
        <v>10</v>
      </c>
    </row>
    <row r="5">
      <c r="A5" t="inlineStr">
        <is>
          <t>Movimiento de tierras</t>
        </is>
      </c>
      <c r="B5" s="3" t="n">
        <v>0.15</v>
      </c>
      <c r="C5" t="n">
        <v>1</v>
      </c>
      <c r="D5" t="n">
        <v>3</v>
      </c>
      <c r="F5" s="6">
        <f>IF(AND(F$4&gt;=$C5,F$4&lt;=$D5),$B5/($D5-$C5+1),0)</f>
        <v/>
      </c>
      <c r="G5" s="6">
        <f>IF(AND(G$4&gt;=$C5,G$4&lt;=$D5),$B5/($D5-$C5+1),0)</f>
        <v/>
      </c>
      <c r="H5" s="6">
        <f>IF(AND(H$4&gt;=$C5,H$4&lt;=$D5),$B5/($D5-$C5+1),0)</f>
        <v/>
      </c>
      <c r="I5" s="6">
        <f>IF(AND(I$4&gt;=$C5,I$4&lt;=$D5),$B5/($D5-$C5+1),0)</f>
        <v/>
      </c>
      <c r="J5" s="6">
        <f>IF(AND(J$4&gt;=$C5,J$4&lt;=$D5),$B5/($D5-$C5+1),0)</f>
        <v/>
      </c>
      <c r="K5" s="6">
        <f>IF(AND(K$4&gt;=$C5,K$4&lt;=$D5),$B5/($D5-$C5+1),0)</f>
        <v/>
      </c>
      <c r="L5" s="6">
        <f>IF(AND(L$4&gt;=$C5,L$4&lt;=$D5),$B5/($D5-$C5+1),0)</f>
        <v/>
      </c>
      <c r="M5" s="6">
        <f>IF(AND(M$4&gt;=$C5,M$4&lt;=$D5),$B5/($D5-$C5+1),0)</f>
        <v/>
      </c>
      <c r="N5" s="6">
        <f>IF(AND(N$4&gt;=$C5,N$4&lt;=$D5),$B5/($D5-$C5+1),0)</f>
        <v/>
      </c>
      <c r="O5" s="6">
        <f>IF(AND(O$4&gt;=$C5,O$4&lt;=$D5),$B5/($D5-$C5+1),0)</f>
        <v/>
      </c>
    </row>
    <row r="6">
      <c r="A6" t="inlineStr">
        <is>
          <t>Cimentaciones</t>
        </is>
      </c>
      <c r="B6" s="3" t="n">
        <v>0.25</v>
      </c>
      <c r="C6" t="n">
        <v>2</v>
      </c>
      <c r="D6" t="n">
        <v>5</v>
      </c>
      <c r="F6" s="6">
        <f>IF(AND(F$4&gt;=$C6,F$4&lt;=$D6),$B6/($D6-$C6+1),0)</f>
        <v/>
      </c>
      <c r="G6" s="6">
        <f>IF(AND(G$4&gt;=$C6,G$4&lt;=$D6),$B6/($D6-$C6+1),0)</f>
        <v/>
      </c>
      <c r="H6" s="6">
        <f>IF(AND(H$4&gt;=$C6,H$4&lt;=$D6),$B6/($D6-$C6+1),0)</f>
        <v/>
      </c>
      <c r="I6" s="6">
        <f>IF(AND(I$4&gt;=$C6,I$4&lt;=$D6),$B6/($D6-$C6+1),0)</f>
        <v/>
      </c>
      <c r="J6" s="6">
        <f>IF(AND(J$4&gt;=$C6,J$4&lt;=$D6),$B6/($D6-$C6+1),0)</f>
        <v/>
      </c>
      <c r="K6" s="6">
        <f>IF(AND(K$4&gt;=$C6,K$4&lt;=$D6),$B6/($D6-$C6+1),0)</f>
        <v/>
      </c>
      <c r="L6" s="6">
        <f>IF(AND(L$4&gt;=$C6,L$4&lt;=$D6),$B6/($D6-$C6+1),0)</f>
        <v/>
      </c>
      <c r="M6" s="6">
        <f>IF(AND(M$4&gt;=$C6,M$4&lt;=$D6),$B6/($D6-$C6+1),0)</f>
        <v/>
      </c>
      <c r="N6" s="6">
        <f>IF(AND(N$4&gt;=$C6,N$4&lt;=$D6),$B6/($D6-$C6+1),0)</f>
        <v/>
      </c>
      <c r="O6" s="6">
        <f>IF(AND(O$4&gt;=$C6,O$4&lt;=$D6),$B6/($D6-$C6+1),0)</f>
        <v/>
      </c>
    </row>
    <row r="7">
      <c r="A7" t="inlineStr">
        <is>
          <t>Estructura</t>
        </is>
      </c>
      <c r="B7" s="3" t="n">
        <v>0.3</v>
      </c>
      <c r="C7" t="n">
        <v>4</v>
      </c>
      <c r="D7" t="n">
        <v>8</v>
      </c>
      <c r="F7" s="6">
        <f>IF(AND(F$4&gt;=$C7,F$4&lt;=$D7),$B7/($D7-$C7+1),0)</f>
        <v/>
      </c>
      <c r="G7" s="6">
        <f>IF(AND(G$4&gt;=$C7,G$4&lt;=$D7),$B7/($D7-$C7+1),0)</f>
        <v/>
      </c>
      <c r="H7" s="6">
        <f>IF(AND(H$4&gt;=$C7,H$4&lt;=$D7),$B7/($D7-$C7+1),0)</f>
        <v/>
      </c>
      <c r="I7" s="6">
        <f>IF(AND(I$4&gt;=$C7,I$4&lt;=$D7),$B7/($D7-$C7+1),0)</f>
        <v/>
      </c>
      <c r="J7" s="6">
        <f>IF(AND(J$4&gt;=$C7,J$4&lt;=$D7),$B7/($D7-$C7+1),0)</f>
        <v/>
      </c>
      <c r="K7" s="6">
        <f>IF(AND(K$4&gt;=$C7,K$4&lt;=$D7),$B7/($D7-$C7+1),0)</f>
        <v/>
      </c>
      <c r="L7" s="6">
        <f>IF(AND(L$4&gt;=$C7,L$4&lt;=$D7),$B7/($D7-$C7+1),0)</f>
        <v/>
      </c>
      <c r="M7" s="6">
        <f>IF(AND(M$4&gt;=$C7,M$4&lt;=$D7),$B7/($D7-$C7+1),0)</f>
        <v/>
      </c>
      <c r="N7" s="6">
        <f>IF(AND(N$4&gt;=$C7,N$4&lt;=$D7),$B7/($D7-$C7+1),0)</f>
        <v/>
      </c>
      <c r="O7" s="6">
        <f>IF(AND(O$4&gt;=$C7,O$4&lt;=$D7),$B7/($D7-$C7+1),0)</f>
        <v/>
      </c>
    </row>
    <row r="8">
      <c r="A8" t="inlineStr">
        <is>
          <t>Instalaciones</t>
        </is>
      </c>
      <c r="B8" s="3" t="n">
        <v>0.2</v>
      </c>
      <c r="C8" t="n">
        <v>6</v>
      </c>
      <c r="D8" t="n">
        <v>9</v>
      </c>
      <c r="F8" s="6">
        <f>IF(AND(F$4&gt;=$C8,F$4&lt;=$D8),$B8/($D8-$C8+1),0)</f>
        <v/>
      </c>
      <c r="G8" s="6">
        <f>IF(AND(G$4&gt;=$C8,G$4&lt;=$D8),$B8/($D8-$C8+1),0)</f>
        <v/>
      </c>
      <c r="H8" s="6">
        <f>IF(AND(H$4&gt;=$C8,H$4&lt;=$D8),$B8/($D8-$C8+1),0)</f>
        <v/>
      </c>
      <c r="I8" s="6">
        <f>IF(AND(I$4&gt;=$C8,I$4&lt;=$D8),$B8/($D8-$C8+1),0)</f>
        <v/>
      </c>
      <c r="J8" s="6">
        <f>IF(AND(J$4&gt;=$C8,J$4&lt;=$D8),$B8/($D8-$C8+1),0)</f>
        <v/>
      </c>
      <c r="K8" s="6">
        <f>IF(AND(K$4&gt;=$C8,K$4&lt;=$D8),$B8/($D8-$C8+1),0)</f>
        <v/>
      </c>
      <c r="L8" s="6">
        <f>IF(AND(L$4&gt;=$C8,L$4&lt;=$D8),$B8/($D8-$C8+1),0)</f>
        <v/>
      </c>
      <c r="M8" s="6">
        <f>IF(AND(M$4&gt;=$C8,M$4&lt;=$D8),$B8/($D8-$C8+1),0)</f>
        <v/>
      </c>
      <c r="N8" s="6">
        <f>IF(AND(N$4&gt;=$C8,N$4&lt;=$D8),$B8/($D8-$C8+1),0)</f>
        <v/>
      </c>
      <c r="O8" s="6">
        <f>IF(AND(O$4&gt;=$C8,O$4&lt;=$D8),$B8/($D8-$C8+1),0)</f>
        <v/>
      </c>
    </row>
    <row r="9">
      <c r="A9" t="inlineStr">
        <is>
          <t>Acabados</t>
        </is>
      </c>
      <c r="B9" s="3" t="n">
        <v>0.1</v>
      </c>
      <c r="C9" t="n">
        <v>8</v>
      </c>
      <c r="D9" t="n">
        <v>10</v>
      </c>
      <c r="F9" s="6">
        <f>IF(AND(F$4&gt;=$C9,F$4&lt;=$D9),$B9/($D9-$C9+1),0)</f>
        <v/>
      </c>
      <c r="G9" s="6">
        <f>IF(AND(G$4&gt;=$C9,G$4&lt;=$D9),$B9/($D9-$C9+1),0)</f>
        <v/>
      </c>
      <c r="H9" s="6">
        <f>IF(AND(H$4&gt;=$C9,H$4&lt;=$D9),$B9/($D9-$C9+1),0)</f>
        <v/>
      </c>
      <c r="I9" s="6">
        <f>IF(AND(I$4&gt;=$C9,I$4&lt;=$D9),$B9/($D9-$C9+1),0)</f>
        <v/>
      </c>
      <c r="J9" s="6">
        <f>IF(AND(J$4&gt;=$C9,J$4&lt;=$D9),$B9/($D9-$C9+1),0)</f>
        <v/>
      </c>
      <c r="K9" s="6">
        <f>IF(AND(K$4&gt;=$C9,K$4&lt;=$D9),$B9/($D9-$C9+1),0)</f>
        <v/>
      </c>
      <c r="L9" s="6">
        <f>IF(AND(L$4&gt;=$C9,L$4&lt;=$D9),$B9/($D9-$C9+1),0)</f>
        <v/>
      </c>
      <c r="M9" s="6">
        <f>IF(AND(M$4&gt;=$C9,M$4&lt;=$D9),$B9/($D9-$C9+1),0)</f>
        <v/>
      </c>
      <c r="N9" s="6">
        <f>IF(AND(N$4&gt;=$C9,N$4&lt;=$D9),$B9/($D9-$C9+1),0)</f>
        <v/>
      </c>
      <c r="O9" s="6">
        <f>IF(AND(O$4&gt;=$C9,O$4&lt;=$D9),$B9/($D9-$C9+1),0)</f>
        <v/>
      </c>
    </row>
    <row r="10">
      <c r="A10" s="7" t="inlineStr">
        <is>
          <t>Plan semanal</t>
        </is>
      </c>
      <c r="F10" s="6">
        <f>SUM(F5:F9)</f>
        <v/>
      </c>
      <c r="G10" s="6">
        <f>SUM(G5:G9)</f>
        <v/>
      </c>
      <c r="H10" s="6">
        <f>SUM(H5:H9)</f>
        <v/>
      </c>
      <c r="I10" s="6">
        <f>SUM(I5:I9)</f>
        <v/>
      </c>
      <c r="J10" s="6">
        <f>SUM(J5:J9)</f>
        <v/>
      </c>
      <c r="K10" s="6">
        <f>SUM(K5:K9)</f>
        <v/>
      </c>
      <c r="L10" s="6">
        <f>SUM(L5:L9)</f>
        <v/>
      </c>
      <c r="M10" s="6">
        <f>SUM(M5:M9)</f>
        <v/>
      </c>
      <c r="N10" s="6">
        <f>SUM(N5:N9)</f>
        <v/>
      </c>
      <c r="O10" s="6">
        <f>SUM(O5:O9)</f>
        <v/>
      </c>
    </row>
    <row r="11">
      <c r="A11" s="7" t="inlineStr">
        <is>
          <t>Plan acumulado</t>
        </is>
      </c>
      <c r="F11" s="8">
        <f>SUM($F$10:F10)</f>
        <v/>
      </c>
      <c r="G11" s="8">
        <f>SUM($F$10:G10)</f>
        <v/>
      </c>
      <c r="H11" s="8">
        <f>SUM($F$10:H10)</f>
        <v/>
      </c>
      <c r="I11" s="8">
        <f>SUM($F$10:I10)</f>
        <v/>
      </c>
      <c r="J11" s="8">
        <f>SUM($F$10:J10)</f>
        <v/>
      </c>
      <c r="K11" s="8">
        <f>SUM($F$10:K10)</f>
        <v/>
      </c>
      <c r="L11" s="8">
        <f>SUM($F$10:L10)</f>
        <v/>
      </c>
      <c r="M11" s="8">
        <f>SUM($F$10:M10)</f>
        <v/>
      </c>
      <c r="N11" s="8">
        <f>SUM($F$10:N10)</f>
        <v/>
      </c>
      <c r="O11" s="8">
        <f>SUM($F$10:O10)</f>
        <v/>
      </c>
    </row>
    <row r="13">
      <c r="A13" s="7" t="inlineStr">
        <is>
          <t>Avance físico real (acumulado por actividad)</t>
        </is>
      </c>
      <c r="F13" s="5">
        <f>F4</f>
        <v/>
      </c>
      <c r="G13" s="5">
        <f>G4</f>
        <v/>
      </c>
      <c r="H13" s="5">
        <f>H4</f>
        <v/>
      </c>
      <c r="I13" s="5">
        <f>I4</f>
        <v/>
      </c>
      <c r="J13" s="5">
        <f>J4</f>
        <v/>
      </c>
      <c r="K13" s="5">
        <f>K4</f>
        <v/>
      </c>
      <c r="L13" s="5">
        <f>L4</f>
        <v/>
      </c>
      <c r="M13" s="5">
        <f>M4</f>
        <v/>
      </c>
      <c r="N13" s="5">
        <f>N4</f>
        <v/>
      </c>
      <c r="O13" s="5">
        <f>O4</f>
        <v/>
      </c>
    </row>
    <row r="14">
      <c r="A14" t="inlineStr">
        <is>
          <t>Movimiento de tierras</t>
        </is>
      </c>
      <c r="F14" s="9" t="n">
        <v>0.2667</v>
      </c>
      <c r="G14" s="9" t="n">
        <v>0.6</v>
      </c>
      <c r="H14" s="9" t="n">
        <v>0.9333</v>
      </c>
      <c r="I14" s="9" t="n">
        <v>1</v>
      </c>
      <c r="J14" s="9" t="n">
        <v>1</v>
      </c>
      <c r="K14" s="9" t="n">
        <v>1</v>
      </c>
      <c r="L14" s="9" t="n"/>
      <c r="M14" s="9" t="n"/>
      <c r="N14" s="9" t="n"/>
      <c r="O14" s="9" t="n"/>
    </row>
    <row r="15">
      <c r="A15" t="inlineStr">
        <is>
          <t>Cimentaciones</t>
        </is>
      </c>
      <c r="F15" s="9" t="n">
        <v>0</v>
      </c>
      <c r="G15" s="9" t="n">
        <v>0.16</v>
      </c>
      <c r="H15" s="9" t="n">
        <v>0.32</v>
      </c>
      <c r="I15" s="9" t="n">
        <v>0.52</v>
      </c>
      <c r="J15" s="9" t="n">
        <v>0.76</v>
      </c>
      <c r="K15" s="9" t="n">
        <v>0.92</v>
      </c>
      <c r="L15" s="9" t="n"/>
      <c r="M15" s="9" t="n"/>
      <c r="N15" s="9" t="n"/>
      <c r="O15" s="9" t="n"/>
    </row>
    <row r="16">
      <c r="A16" t="inlineStr">
        <is>
          <t>Estructura</t>
        </is>
      </c>
      <c r="F16" s="9" t="n">
        <v>0</v>
      </c>
      <c r="G16" s="9" t="n">
        <v>0</v>
      </c>
      <c r="H16" s="9" t="n">
        <v>0</v>
      </c>
      <c r="I16" s="9" t="n">
        <v>0.1</v>
      </c>
      <c r="J16" s="9" t="n">
        <v>0.2333</v>
      </c>
      <c r="K16" s="9" t="n">
        <v>0.4</v>
      </c>
      <c r="L16" s="9" t="n"/>
      <c r="M16" s="9" t="n"/>
      <c r="N16" s="9" t="n"/>
      <c r="O16" s="9" t="n"/>
    </row>
    <row r="17">
      <c r="A17" t="inlineStr">
        <is>
          <t>Instalaciones</t>
        </is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/>
      <c r="M17" s="9" t="n"/>
      <c r="N17" s="9" t="n"/>
      <c r="O17" s="9" t="n"/>
    </row>
    <row r="18">
      <c r="A18" t="inlineStr">
        <is>
          <t>Acabados</t>
        </is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/>
      <c r="M18" s="9" t="n"/>
      <c r="N18" s="9" t="n"/>
      <c r="O18" s="9" t="n"/>
    </row>
    <row r="19">
      <c r="A19" s="7" t="inlineStr">
        <is>
          <t>Real acumulado</t>
        </is>
      </c>
      <c r="F19" s="10">
        <f>IF(F$4&gt;$B$2,NA(),SUMPRODUCT($B$5:$B$9,F14:F18))</f>
        <v/>
      </c>
      <c r="G19" s="10">
        <f>IF(G$4&gt;$B$2,NA(),SUMPRODUCT($B$5:$B$9,G14:G18))</f>
        <v/>
      </c>
      <c r="H19" s="10">
        <f>IF(H$4&gt;$B$2,NA(),SUMPRODUCT($B$5:$B$9,H14:H18))</f>
        <v/>
      </c>
      <c r="I19" s="10">
        <f>IF(I$4&gt;$B$2,NA(),SUMPRODUCT($B$5:$B$9,I14:I18))</f>
        <v/>
      </c>
      <c r="J19" s="10">
        <f>IF(J$4&gt;$B$2,NA(),SUMPRODUCT($B$5:$B$9,J14:J18))</f>
        <v/>
      </c>
      <c r="K19" s="10">
        <f>IF(K$4&gt;$B$2,NA(),SUMPRODUCT($B$5:$B$9,K14:K18))</f>
        <v/>
      </c>
      <c r="L19" s="10">
        <f>IF(L$4&gt;$B$2,NA(),SUMPRODUCT($B$5:$B$9,L14:L18))</f>
        <v/>
      </c>
      <c r="M19" s="10">
        <f>IF(M$4&gt;$B$2,NA(),SUMPRODUCT($B$5:$B$9,M14:M18))</f>
        <v/>
      </c>
      <c r="N19" s="10">
        <f>IF(N$4&gt;$B$2,NA(),SUMPRODUCT($B$5:$B$9,N14:N18))</f>
        <v/>
      </c>
      <c r="O19" s="10">
        <f>IF(O$4&gt;$B$2,NA(),SUMPRODUCT($B$5:$B$9,O14:O18))</f>
        <v/>
      </c>
    </row>
    <row r="21">
      <c r="A21" s="7" t="inlineStr">
        <is>
          <t>SPI en la semana de corte</t>
        </is>
      </c>
      <c r="B21" s="11">
        <f>INDEX(F19:O19,$B$2)/INDEX(F11:O11,$B$2)</f>
        <v/>
      </c>
    </row>
    <row r="23">
      <c r="A23" t="inlineStr">
        <is>
          <t>Instrucciones: cambia actividades, pesos y semanas en A5:D9, anota cada semana el avance real en F14:O18 y la semana de corte en B2.</t>
        </is>
      </c>
    </row>
    <row r="24">
      <c r="A24" t="inlineStr">
        <is>
          <t>Guía completa: beelanceshop.com/blog/curva-s-avance-excel/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2026-10-26T12:18:36Z</dcterms:created>
  <dcterms:modified xmlns:dcterms="http://purl.org/dc/terms/" xmlns:xsi="http://www.w3.org/2001/XMLSchema-instance" xsi:type="dcterms:W3CDTF">2026-10-26T12:18:36Z</dcterms:modified>
</cp:coreProperties>
</file>